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SFrancis1\Documents\The Family Find\"/>
    </mc:Choice>
  </mc:AlternateContent>
  <xr:revisionPtr revIDLastSave="0" documentId="13_ncr:1_{54D4694B-EF39-4B01-A1F4-4363E437F9E9}" xr6:coauthVersionLast="36" xr6:coauthVersionMax="36" xr10:uidLastSave="{00000000-0000-0000-0000-000000000000}"/>
  <bookViews>
    <workbookView xWindow="0" yWindow="0" windowWidth="28800" windowHeight="12225" xr2:uid="{D120671E-F412-4B5E-9B51-3D62E8A2883D}"/>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8" i="1" l="1"/>
  <c r="N38" i="1"/>
  <c r="K38" i="1"/>
  <c r="H38" i="1"/>
  <c r="E38" i="1"/>
  <c r="Q37" i="1"/>
  <c r="N37" i="1"/>
  <c r="K37" i="1"/>
  <c r="H37" i="1"/>
  <c r="E37" i="1"/>
  <c r="Q36" i="1"/>
  <c r="N36" i="1"/>
  <c r="K36" i="1"/>
  <c r="H36" i="1"/>
  <c r="E36" i="1"/>
  <c r="Q35" i="1"/>
  <c r="N35" i="1"/>
  <c r="K35" i="1"/>
  <c r="H35" i="1"/>
  <c r="E35" i="1"/>
  <c r="Q34" i="1"/>
  <c r="N34" i="1"/>
  <c r="K34" i="1"/>
  <c r="H34" i="1"/>
  <c r="E34" i="1"/>
  <c r="Q33" i="1"/>
  <c r="N33" i="1"/>
  <c r="K33" i="1"/>
  <c r="H33" i="1"/>
  <c r="E33" i="1"/>
  <c r="Q32" i="1"/>
  <c r="N32" i="1"/>
  <c r="K32" i="1"/>
  <c r="H32" i="1"/>
  <c r="E32" i="1"/>
  <c r="Q31" i="1"/>
  <c r="N31" i="1"/>
  <c r="K31" i="1"/>
  <c r="H31" i="1"/>
  <c r="E31" i="1"/>
  <c r="Q30" i="1"/>
  <c r="N30" i="1"/>
  <c r="K30" i="1"/>
  <c r="H30" i="1"/>
  <c r="E30" i="1"/>
  <c r="Q29" i="1"/>
  <c r="N29" i="1"/>
  <c r="K29" i="1"/>
  <c r="H29" i="1"/>
  <c r="E29" i="1"/>
  <c r="Q10" i="1"/>
  <c r="Q11" i="1"/>
  <c r="Q12" i="1"/>
  <c r="Q13" i="1"/>
  <c r="Q14" i="1"/>
  <c r="Q15" i="1"/>
  <c r="Q16" i="1"/>
  <c r="Q17" i="1"/>
  <c r="Q9" i="1"/>
  <c r="Q8" i="1"/>
  <c r="N10" i="1"/>
  <c r="N11" i="1"/>
  <c r="N12" i="1"/>
  <c r="N13" i="1"/>
  <c r="N14" i="1"/>
  <c r="N15" i="1"/>
  <c r="N16" i="1"/>
  <c r="N17" i="1"/>
  <c r="N9" i="1"/>
  <c r="N8" i="1"/>
  <c r="K14" i="1"/>
  <c r="K11" i="1"/>
  <c r="K10" i="1"/>
  <c r="K12" i="1"/>
  <c r="K13" i="1"/>
  <c r="K15" i="1"/>
  <c r="K16" i="1"/>
  <c r="K17" i="1"/>
  <c r="K9" i="1"/>
  <c r="K8" i="1"/>
  <c r="H10" i="1"/>
  <c r="H11" i="1"/>
  <c r="H12" i="1"/>
  <c r="H13" i="1"/>
  <c r="H14" i="1"/>
  <c r="H15" i="1"/>
  <c r="H16" i="1"/>
  <c r="H17" i="1"/>
  <c r="H9" i="1"/>
  <c r="H8" i="1"/>
  <c r="E8" i="1"/>
  <c r="E10" i="1"/>
  <c r="E11" i="1"/>
  <c r="E12" i="1"/>
  <c r="E13" i="1"/>
  <c r="E14" i="1"/>
  <c r="E15" i="1"/>
  <c r="E16" i="1"/>
  <c r="E17" i="1"/>
  <c r="E9" i="1"/>
  <c r="Q39" i="1" l="1"/>
  <c r="Q41" i="1" s="1"/>
  <c r="N39" i="1"/>
  <c r="N41" i="1" s="1"/>
  <c r="K39" i="1"/>
  <c r="K41" i="1" s="1"/>
  <c r="H39" i="1"/>
  <c r="H40" i="1" s="1"/>
  <c r="E39" i="1"/>
  <c r="E40" i="1" s="1"/>
  <c r="K18" i="1"/>
  <c r="K20" i="1" s="1"/>
  <c r="H18" i="1"/>
  <c r="H20" i="1" s="1"/>
  <c r="N18" i="1"/>
  <c r="N20" i="1" s="1"/>
  <c r="Q18" i="1"/>
  <c r="Q19" i="1" s="1"/>
  <c r="E18" i="1"/>
  <c r="E19" i="1" s="1"/>
  <c r="Q40" i="1" l="1"/>
  <c r="N40" i="1"/>
  <c r="K40" i="1"/>
  <c r="H41" i="1"/>
  <c r="E41" i="1"/>
  <c r="K19" i="1"/>
  <c r="N19" i="1"/>
  <c r="E20" i="1"/>
  <c r="Q20" i="1"/>
  <c r="H19" i="1"/>
</calcChain>
</file>

<file path=xl/sharedStrings.xml><?xml version="1.0" encoding="utf-8"?>
<sst xmlns="http://schemas.openxmlformats.org/spreadsheetml/2006/main" count="69" uniqueCount="33">
  <si>
    <t>Fees</t>
  </si>
  <si>
    <t xml:space="preserve">Agreed Rental </t>
  </si>
  <si>
    <t>Leasing Fee</t>
  </si>
  <si>
    <t>Lease Renewal Fee</t>
  </si>
  <si>
    <t>Number of weeks</t>
  </si>
  <si>
    <t xml:space="preserve">Real Estate Agent 1 Fees </t>
  </si>
  <si>
    <t xml:space="preserve">Real Estate Agent 2 Fees </t>
  </si>
  <si>
    <t xml:space="preserve">Real Estate Agent 3 Fees </t>
  </si>
  <si>
    <t xml:space="preserve">Real Estate Agent 4 Fees </t>
  </si>
  <si>
    <t xml:space="preserve">Real Estate Agent 5 Fees </t>
  </si>
  <si>
    <t>Real Estate Agent 1 yearly</t>
  </si>
  <si>
    <t>Real Estate Agent 2 yearly</t>
  </si>
  <si>
    <t>Real Estate Agent 5 yearly</t>
  </si>
  <si>
    <t>Real Estate Agent 4 yearly</t>
  </si>
  <si>
    <t>Real Estate Agent 3 yearly</t>
  </si>
  <si>
    <t>Annual Statement Fee</t>
  </si>
  <si>
    <t>Sundry Fees</t>
  </si>
  <si>
    <t>Inspection fees</t>
  </si>
  <si>
    <t>Advertising Fees</t>
  </si>
  <si>
    <t>GST</t>
  </si>
  <si>
    <t>Admin Fees</t>
  </si>
  <si>
    <t>Other Fees 2</t>
  </si>
  <si>
    <t xml:space="preserve">Other Fees 1 </t>
  </si>
  <si>
    <t>Total</t>
  </si>
  <si>
    <t>Total Including GST</t>
  </si>
  <si>
    <t>% Management fee</t>
  </si>
  <si>
    <t>EXAMPLE:</t>
  </si>
  <si>
    <t>*This does not include bills and Maintainance</t>
  </si>
  <si>
    <t>BLANK:</t>
  </si>
  <si>
    <r>
      <t xml:space="preserve">The below table is a simple way to compare different agent proposals when looking to lease out your property. 
</t>
    </r>
    <r>
      <rPr>
        <b/>
        <sz val="16"/>
        <color theme="1"/>
        <rFont val="Calibri"/>
        <family val="2"/>
        <scheme val="minor"/>
      </rPr>
      <t xml:space="preserve">Step 1: </t>
    </r>
    <r>
      <rPr>
        <sz val="16"/>
        <color theme="1"/>
        <rFont val="Calibri"/>
        <family val="2"/>
        <scheme val="minor"/>
      </rPr>
      <t xml:space="preserve">Add in the proposed rental price into column A. 
</t>
    </r>
    <r>
      <rPr>
        <b/>
        <sz val="16"/>
        <color theme="1"/>
        <rFont val="Calibri"/>
        <family val="2"/>
        <scheme val="minor"/>
      </rPr>
      <t>Step 2:</t>
    </r>
    <r>
      <rPr>
        <sz val="16"/>
        <color theme="1"/>
        <rFont val="Calibri"/>
        <family val="2"/>
        <scheme val="minor"/>
      </rPr>
      <t xml:space="preserve"> When reviewing a contract, here is where you can note down all the different fees.  All you have to do is add in the number of weeks you will be charged that fee (ie colume C, F, I, L and O). If its a once off fee (letting fee once a year, pop 1 into the number of weeks column). 
</t>
    </r>
    <r>
      <rPr>
        <b/>
        <sz val="16"/>
        <color theme="1"/>
        <rFont val="Calibri"/>
        <family val="2"/>
        <scheme val="minor"/>
      </rPr>
      <t>Step 3.</t>
    </r>
    <r>
      <rPr>
        <sz val="16"/>
        <color theme="1"/>
        <rFont val="Calibri"/>
        <family val="2"/>
        <scheme val="minor"/>
      </rPr>
      <t xml:space="preserve"> Add the actual fee charged (D, G, J, M and P) and then columns E, H, K, N and Q will auto calculate.  
</t>
    </r>
    <r>
      <rPr>
        <b/>
        <sz val="16"/>
        <color theme="1"/>
        <rFont val="Calibri"/>
        <family val="2"/>
        <scheme val="minor"/>
      </rPr>
      <t>Step 4:</t>
    </r>
    <r>
      <rPr>
        <sz val="16"/>
        <color theme="1"/>
        <rFont val="Calibri"/>
        <family val="2"/>
        <scheme val="minor"/>
      </rPr>
      <t xml:space="preserve"> In row 20 you can compare who's actually giving you the best deal by understanding a like for like situation.  
</t>
    </r>
    <r>
      <rPr>
        <b/>
        <sz val="16"/>
        <color theme="1"/>
        <rFont val="Calibri"/>
        <family val="2"/>
        <scheme val="minor"/>
      </rPr>
      <t>Step 5:</t>
    </r>
    <r>
      <rPr>
        <sz val="16"/>
        <color theme="1"/>
        <rFont val="Calibri"/>
        <family val="2"/>
        <scheme val="minor"/>
      </rPr>
      <t xml:space="preserve"> Now that it's clear you can start negotiating with agents to see who will lower their rates. 
</t>
    </r>
    <r>
      <rPr>
        <b/>
        <sz val="16"/>
        <color theme="1"/>
        <rFont val="Calibri"/>
        <family val="2"/>
        <scheme val="minor"/>
      </rPr>
      <t xml:space="preserve">Step 6: </t>
    </r>
    <r>
      <rPr>
        <sz val="16"/>
        <color theme="1"/>
        <rFont val="Calibri"/>
        <family val="2"/>
        <scheme val="minor"/>
      </rPr>
      <t xml:space="preserve">Make the amendments to column D, G, J, M and P as you go to keep track of the best deal. 
</t>
    </r>
    <r>
      <rPr>
        <b/>
        <sz val="16"/>
        <color theme="1"/>
        <rFont val="Calibri"/>
        <family val="2"/>
        <scheme val="minor"/>
      </rPr>
      <t>Step 7:</t>
    </r>
    <r>
      <rPr>
        <sz val="16"/>
        <color theme="1"/>
        <rFont val="Calibri"/>
        <family val="2"/>
        <scheme val="minor"/>
      </rPr>
      <t xml:space="preserve"> Once you pick the agent you want, make a last attempt to get a lower fee by suggesting X Agent has a lower managament fee and I need X to sign the contract today!</t>
    </r>
  </si>
  <si>
    <t>Compare Here</t>
  </si>
  <si>
    <t>In this example you can see that Agent 5 overall has the best rates. I would be negotiating with them to see if they can get their % managament fee closure to Agent 3 or 4. If you can negotiate Agent 5 down to 5% management fee you save $686.40 per year</t>
  </si>
  <si>
    <t xml:space="preserve">*Disclaimer.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</si>
</sst>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4" formatCode="_-&quot;$&quot;* #,##0.00_-;\-&quot;$&quot;* #,##0.00_-;_-&quot;$&quot;* &quot;-&quot;??_-;_-@_-"/>
  </numFmts>
  <fonts count="8" x14ac:knownFonts="1">
    <font>
      <sz val="11"/>
      <color theme="1"/>
      <name val="Calibri"/>
      <family val="2"/>
      <scheme val="minor"/>
    </font>
    <font>
      <sz val="11"/>
      <color theme="1"/>
      <name val="Calibri"/>
      <family val="2"/>
      <scheme val="minor"/>
    </font>
    <font>
      <sz val="24"/>
      <color theme="1"/>
      <name val="Calibri"/>
      <family val="2"/>
      <scheme val="minor"/>
    </font>
    <font>
      <b/>
      <sz val="20"/>
      <color theme="1"/>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s>
  <cellStyleXfs count="2">
    <xf numFmtId="0" fontId="0" fillId="0" borderId="0"/>
    <xf numFmtId="44" fontId="1" fillId="0" borderId="0" applyFont="0" applyFill="0" applyBorder="0" applyAlignment="0" applyProtection="0"/>
  </cellStyleXfs>
  <cellXfs count="115">
    <xf numFmtId="0" fontId="0" fillId="0" borderId="0" xfId="0"/>
    <xf numFmtId="0" fontId="0" fillId="2" borderId="1" xfId="0" applyFill="1" applyBorder="1"/>
    <xf numFmtId="6" fontId="0" fillId="2" borderId="1" xfId="0" applyNumberFormat="1" applyFill="1" applyBorder="1"/>
    <xf numFmtId="44" fontId="0" fillId="2" borderId="5" xfId="1" applyFont="1" applyFill="1" applyBorder="1"/>
    <xf numFmtId="0" fontId="0" fillId="2" borderId="4" xfId="0" applyFill="1" applyBorder="1"/>
    <xf numFmtId="44" fontId="0" fillId="2" borderId="5" xfId="0" applyNumberFormat="1" applyFill="1" applyBorder="1"/>
    <xf numFmtId="44" fontId="0" fillId="3" borderId="8" xfId="1" applyFont="1" applyFill="1" applyBorder="1"/>
    <xf numFmtId="44" fontId="0" fillId="3" borderId="8" xfId="0" applyNumberFormat="1" applyFill="1" applyBorder="1"/>
    <xf numFmtId="44" fontId="0" fillId="4" borderId="5" xfId="1" applyFont="1" applyFill="1" applyBorder="1"/>
    <xf numFmtId="44" fontId="0" fillId="4" borderId="5" xfId="0" applyNumberFormat="1" applyFill="1" applyBorder="1"/>
    <xf numFmtId="0" fontId="0" fillId="4" borderId="1" xfId="0" applyFill="1" applyBorder="1"/>
    <xf numFmtId="0" fontId="0" fillId="4" borderId="4" xfId="0" applyFill="1" applyBorder="1"/>
    <xf numFmtId="0" fontId="0" fillId="5" borderId="4" xfId="0" applyFill="1" applyBorder="1"/>
    <xf numFmtId="44" fontId="0" fillId="6" borderId="5" xfId="1" applyFont="1" applyFill="1" applyBorder="1"/>
    <xf numFmtId="44" fontId="0" fillId="6" borderId="5" xfId="0" applyNumberFormat="1" applyFill="1" applyBorder="1"/>
    <xf numFmtId="44" fontId="0" fillId="5" borderId="8" xfId="1" applyFont="1" applyFill="1" applyBorder="1"/>
    <xf numFmtId="44" fontId="0" fillId="5" borderId="8" xfId="0" applyNumberFormat="1" applyFill="1" applyBorder="1"/>
    <xf numFmtId="0" fontId="0" fillId="6" borderId="1" xfId="0" applyFill="1" applyBorder="1"/>
    <xf numFmtId="0" fontId="0" fillId="6" borderId="4" xfId="0" applyFill="1" applyBorder="1"/>
    <xf numFmtId="0" fontId="0" fillId="0" borderId="0" xfId="0" applyAlignment="1">
      <alignment wrapText="1"/>
    </xf>
    <xf numFmtId="0" fontId="0" fillId="3" borderId="11" xfId="0" applyFill="1" applyBorder="1"/>
    <xf numFmtId="0" fontId="0" fillId="5" borderId="11" xfId="0" applyFill="1" applyBorder="1"/>
    <xf numFmtId="0" fontId="0" fillId="0" borderId="17" xfId="0" applyBorder="1"/>
    <xf numFmtId="0" fontId="0" fillId="0" borderId="18" xfId="0" applyBorder="1"/>
    <xf numFmtId="0" fontId="0" fillId="0" borderId="21" xfId="0" applyBorder="1"/>
    <xf numFmtId="0" fontId="0" fillId="2" borderId="22" xfId="0" applyFill="1" applyBorder="1"/>
    <xf numFmtId="9" fontId="0" fillId="2" borderId="23" xfId="0" applyNumberFormat="1" applyFill="1" applyBorder="1"/>
    <xf numFmtId="44" fontId="0" fillId="2" borderId="24" xfId="1" applyFont="1" applyFill="1" applyBorder="1"/>
    <xf numFmtId="9" fontId="0" fillId="3" borderId="25" xfId="0" applyNumberFormat="1" applyFill="1" applyBorder="1"/>
    <xf numFmtId="44" fontId="0" fillId="3" borderId="26" xfId="1" applyFont="1" applyFill="1" applyBorder="1"/>
    <xf numFmtId="9" fontId="0" fillId="4" borderId="23" xfId="0" applyNumberFormat="1" applyFill="1" applyBorder="1"/>
    <xf numFmtId="44" fontId="0" fillId="4" borderId="24" xfId="1" applyFont="1" applyFill="1" applyBorder="1"/>
    <xf numFmtId="44" fontId="0" fillId="5" borderId="26" xfId="1" applyFont="1" applyFill="1" applyBorder="1"/>
    <xf numFmtId="44" fontId="0" fillId="6" borderId="24" xfId="1" applyFont="1" applyFill="1" applyBorder="1"/>
    <xf numFmtId="0" fontId="0" fillId="2" borderId="27" xfId="0" applyFill="1" applyBorder="1" applyAlignment="1">
      <alignment horizontal="center" wrapText="1"/>
    </xf>
    <xf numFmtId="0" fontId="0" fillId="2" borderId="29" xfId="0" applyFill="1" applyBorder="1" applyAlignment="1">
      <alignment horizontal="center" wrapText="1"/>
    </xf>
    <xf numFmtId="0" fontId="0" fillId="2" borderId="30" xfId="0" applyFill="1" applyBorder="1" applyAlignment="1">
      <alignment horizontal="center" wrapText="1"/>
    </xf>
    <xf numFmtId="9" fontId="0" fillId="3" borderId="31" xfId="0" applyNumberFormat="1" applyFill="1" applyBorder="1" applyAlignment="1">
      <alignment horizontal="center" vertical="center" wrapText="1"/>
    </xf>
    <xf numFmtId="0" fontId="0" fillId="3" borderId="31" xfId="0" applyFill="1" applyBorder="1" applyAlignment="1">
      <alignment wrapText="1"/>
    </xf>
    <xf numFmtId="0" fontId="0" fillId="3" borderId="28" xfId="0" applyFill="1" applyBorder="1" applyAlignment="1">
      <alignment wrapText="1"/>
    </xf>
    <xf numFmtId="0" fontId="0" fillId="4" borderId="27" xfId="0" applyFill="1" applyBorder="1" applyAlignment="1">
      <alignment wrapText="1"/>
    </xf>
    <xf numFmtId="0" fontId="0" fillId="4" borderId="29" xfId="0" applyFill="1" applyBorder="1" applyAlignment="1">
      <alignment wrapText="1"/>
    </xf>
    <xf numFmtId="0" fontId="0" fillId="4" borderId="30" xfId="0" applyFill="1" applyBorder="1" applyAlignment="1">
      <alignment wrapText="1"/>
    </xf>
    <xf numFmtId="0" fontId="0" fillId="5" borderId="27" xfId="0" applyFill="1" applyBorder="1" applyAlignment="1">
      <alignment wrapText="1"/>
    </xf>
    <xf numFmtId="0" fontId="0" fillId="5" borderId="31" xfId="0" applyFill="1" applyBorder="1" applyAlignment="1">
      <alignment wrapText="1"/>
    </xf>
    <xf numFmtId="0" fontId="0" fillId="5" borderId="28" xfId="0" applyFill="1" applyBorder="1" applyAlignment="1">
      <alignment wrapText="1"/>
    </xf>
    <xf numFmtId="0" fontId="0" fillId="6" borderId="27" xfId="0" applyFill="1" applyBorder="1" applyAlignment="1">
      <alignment wrapText="1"/>
    </xf>
    <xf numFmtId="0" fontId="0" fillId="6" borderId="29" xfId="0" applyFill="1" applyBorder="1" applyAlignment="1">
      <alignment wrapText="1"/>
    </xf>
    <xf numFmtId="0" fontId="0" fillId="6" borderId="30" xfId="0" applyFill="1" applyBorder="1" applyAlignment="1">
      <alignment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7" borderId="0" xfId="0" applyFill="1"/>
    <xf numFmtId="6" fontId="0" fillId="3" borderId="11" xfId="0" applyNumberFormat="1" applyFill="1" applyBorder="1"/>
    <xf numFmtId="0" fontId="0" fillId="3" borderId="25" xfId="0" applyNumberFormat="1" applyFill="1" applyBorder="1"/>
    <xf numFmtId="0" fontId="0" fillId="4" borderId="22" xfId="0" applyNumberFormat="1" applyFill="1" applyBorder="1"/>
    <xf numFmtId="0" fontId="0" fillId="5" borderId="22" xfId="0" applyNumberFormat="1" applyFill="1" applyBorder="1"/>
    <xf numFmtId="0" fontId="0" fillId="6" borderId="22" xfId="0" applyNumberFormat="1" applyFill="1" applyBorder="1"/>
    <xf numFmtId="6" fontId="0" fillId="4" borderId="1" xfId="0" applyNumberFormat="1" applyFill="1" applyBorder="1"/>
    <xf numFmtId="10" fontId="0" fillId="5" borderId="25" xfId="0" applyNumberFormat="1" applyFill="1" applyBorder="1"/>
    <xf numFmtId="9" fontId="0" fillId="6" borderId="23" xfId="0" applyNumberFormat="1" applyFill="1" applyBorder="1"/>
    <xf numFmtId="0" fontId="0" fillId="0" borderId="16" xfId="0" applyBorder="1" applyAlignment="1">
      <alignment horizontal="center" vertical="center" wrapText="1"/>
    </xf>
    <xf numFmtId="0" fontId="0" fillId="0" borderId="38" xfId="0" applyBorder="1" applyAlignment="1">
      <alignment horizontal="center" vertical="center" wrapText="1"/>
    </xf>
    <xf numFmtId="0" fontId="0" fillId="2" borderId="16" xfId="0" applyFill="1" applyBorder="1" applyAlignment="1">
      <alignment horizontal="center" wrapText="1"/>
    </xf>
    <xf numFmtId="0" fontId="0" fillId="2" borderId="39" xfId="0" applyFill="1" applyBorder="1" applyAlignment="1">
      <alignment horizontal="center" wrapText="1"/>
    </xf>
    <xf numFmtId="0" fontId="0" fillId="2" borderId="40" xfId="0" applyFill="1" applyBorder="1" applyAlignment="1">
      <alignment horizontal="center" wrapText="1"/>
    </xf>
    <xf numFmtId="9" fontId="0" fillId="3" borderId="41" xfId="0" applyNumberFormat="1" applyFill="1" applyBorder="1" applyAlignment="1">
      <alignment horizontal="center" vertical="center" wrapText="1"/>
    </xf>
    <xf numFmtId="0" fontId="0" fillId="3" borderId="41" xfId="0" applyFill="1" applyBorder="1" applyAlignment="1">
      <alignment wrapText="1"/>
    </xf>
    <xf numFmtId="0" fontId="0" fillId="3" borderId="38" xfId="0" applyFill="1" applyBorder="1" applyAlignment="1">
      <alignment wrapText="1"/>
    </xf>
    <xf numFmtId="0" fontId="0" fillId="4" borderId="16" xfId="0" applyFill="1" applyBorder="1" applyAlignment="1">
      <alignment wrapText="1"/>
    </xf>
    <xf numFmtId="0" fontId="0" fillId="4" borderId="39" xfId="0" applyFill="1" applyBorder="1" applyAlignment="1">
      <alignment wrapText="1"/>
    </xf>
    <xf numFmtId="0" fontId="0" fillId="4" borderId="40" xfId="0" applyFill="1" applyBorder="1" applyAlignment="1">
      <alignment wrapText="1"/>
    </xf>
    <xf numFmtId="0" fontId="0" fillId="5" borderId="16" xfId="0" applyFill="1" applyBorder="1" applyAlignment="1">
      <alignment wrapText="1"/>
    </xf>
    <xf numFmtId="0" fontId="0" fillId="5" borderId="41" xfId="0" applyFill="1" applyBorder="1" applyAlignment="1">
      <alignment wrapText="1"/>
    </xf>
    <xf numFmtId="0" fontId="0" fillId="5" borderId="38" xfId="0" applyFill="1" applyBorder="1" applyAlignment="1">
      <alignment wrapText="1"/>
    </xf>
    <xf numFmtId="0" fontId="0" fillId="6" borderId="16" xfId="0" applyFill="1" applyBorder="1" applyAlignment="1">
      <alignment wrapText="1"/>
    </xf>
    <xf numFmtId="0" fontId="0" fillId="6" borderId="39" xfId="0" applyFill="1" applyBorder="1" applyAlignment="1">
      <alignment wrapText="1"/>
    </xf>
    <xf numFmtId="0" fontId="0" fillId="6" borderId="40" xfId="0" applyFill="1" applyBorder="1" applyAlignment="1">
      <alignment wrapText="1"/>
    </xf>
    <xf numFmtId="6" fontId="2" fillId="0" borderId="19" xfId="0" applyNumberFormat="1" applyFont="1" applyBorder="1" applyAlignment="1">
      <alignment horizontal="center" vertical="center"/>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0" fillId="7" borderId="10" xfId="0" applyFill="1" applyBorder="1" applyAlignment="1">
      <alignment horizontal="center" wrapText="1"/>
    </xf>
    <xf numFmtId="0" fontId="0" fillId="7" borderId="13" xfId="0" applyFill="1" applyBorder="1" applyAlignment="1">
      <alignment horizontal="center" wrapText="1"/>
    </xf>
    <xf numFmtId="0" fontId="0" fillId="7" borderId="3" xfId="0" applyFill="1" applyBorder="1" applyAlignment="1">
      <alignment horizontal="center" wrapText="1"/>
    </xf>
    <xf numFmtId="0" fontId="0" fillId="7" borderId="12" xfId="0" applyFill="1" applyBorder="1" applyAlignment="1">
      <alignment horizontal="center" wrapText="1"/>
    </xf>
    <xf numFmtId="0" fontId="0" fillId="7" borderId="14" xfId="0" applyFill="1" applyBorder="1" applyAlignment="1">
      <alignment horizontal="center" wrapText="1"/>
    </xf>
    <xf numFmtId="0" fontId="0" fillId="7" borderId="7" xfId="0" applyFill="1" applyBorder="1" applyAlignment="1">
      <alignment horizontal="center" wrapText="1"/>
    </xf>
    <xf numFmtId="0" fontId="3" fillId="7" borderId="15" xfId="0" applyFont="1" applyFill="1" applyBorder="1" applyAlignment="1">
      <alignment horizontal="center" vertical="center" wrapText="1"/>
    </xf>
    <xf numFmtId="0" fontId="3" fillId="7" borderId="44" xfId="0" applyFont="1" applyFill="1" applyBorder="1" applyAlignment="1">
      <alignment horizontal="center"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5" fillId="0" borderId="42" xfId="0" applyFont="1" applyBorder="1" applyAlignment="1">
      <alignment horizontal="left" vertical="center" wrapText="1"/>
    </xf>
    <xf numFmtId="0" fontId="5" fillId="0" borderId="0" xfId="0" applyFont="1" applyBorder="1" applyAlignment="1">
      <alignment horizontal="left" vertical="center" wrapText="1"/>
    </xf>
    <xf numFmtId="0" fontId="5" fillId="0" borderId="43" xfId="0" applyFont="1" applyBorder="1" applyAlignment="1">
      <alignment horizontal="left" vertical="center" wrapText="1"/>
    </xf>
    <xf numFmtId="0" fontId="5" fillId="0" borderId="36" xfId="0" applyFont="1" applyBorder="1" applyAlignment="1">
      <alignment horizontal="left" vertical="center" wrapText="1"/>
    </xf>
    <xf numFmtId="0" fontId="5" fillId="0" borderId="32" xfId="0" applyFont="1" applyBorder="1" applyAlignment="1">
      <alignment horizontal="left" vertical="center" wrapText="1"/>
    </xf>
    <xf numFmtId="0" fontId="5" fillId="0" borderId="37" xfId="0" applyFont="1" applyBorder="1" applyAlignment="1">
      <alignment horizontal="left" vertical="center" wrapText="1"/>
    </xf>
    <xf numFmtId="6" fontId="2" fillId="0" borderId="45" xfId="0" applyNumberFormat="1" applyFont="1" applyBorder="1" applyAlignment="1">
      <alignment horizontal="center" vertical="center"/>
    </xf>
    <xf numFmtId="6" fontId="7" fillId="0" borderId="20" xfId="0" applyNumberFormat="1" applyFont="1" applyBorder="1" applyAlignment="1">
      <alignment horizontal="center" vertical="center" wrapText="1"/>
    </xf>
    <xf numFmtId="0" fontId="0" fillId="2" borderId="6" xfId="0" applyFill="1" applyBorder="1" applyAlignment="1">
      <alignment horizontal="center" vertical="center"/>
    </xf>
    <xf numFmtId="0" fontId="0" fillId="2" borderId="14" xfId="0" applyFill="1" applyBorder="1" applyAlignment="1">
      <alignment horizontal="center" vertical="center"/>
    </xf>
    <xf numFmtId="44" fontId="4" fillId="2" borderId="7" xfId="0" applyNumberFormat="1" applyFont="1" applyFill="1" applyBorder="1" applyAlignment="1">
      <alignment horizontal="center" vertical="center"/>
    </xf>
    <xf numFmtId="0" fontId="0" fillId="3" borderId="12" xfId="0" applyFill="1" applyBorder="1" applyAlignment="1">
      <alignment horizontal="center" vertical="center"/>
    </xf>
    <xf numFmtId="44" fontId="4" fillId="3" borderId="9" xfId="0" applyNumberFormat="1" applyFont="1" applyFill="1" applyBorder="1" applyAlignment="1">
      <alignment horizontal="center" vertical="center"/>
    </xf>
    <xf numFmtId="0" fontId="0" fillId="4" borderId="6" xfId="0" applyFill="1" applyBorder="1" applyAlignment="1">
      <alignment horizontal="center" vertical="center"/>
    </xf>
    <xf numFmtId="0" fontId="0" fillId="4" borderId="14" xfId="0" applyFill="1" applyBorder="1" applyAlignment="1">
      <alignment horizontal="center" vertical="center"/>
    </xf>
    <xf numFmtId="44" fontId="4" fillId="4" borderId="7" xfId="0" applyNumberFormat="1" applyFont="1" applyFill="1" applyBorder="1" applyAlignment="1">
      <alignment horizontal="center" vertical="center"/>
    </xf>
    <xf numFmtId="0" fontId="0" fillId="5" borderId="6" xfId="0" applyFill="1" applyBorder="1" applyAlignment="1">
      <alignment horizontal="center" vertical="center"/>
    </xf>
    <xf numFmtId="0" fontId="0" fillId="5" borderId="12" xfId="0" applyFill="1" applyBorder="1" applyAlignment="1">
      <alignment horizontal="center" vertical="center"/>
    </xf>
    <xf numFmtId="44" fontId="4" fillId="5" borderId="9" xfId="0" applyNumberFormat="1" applyFont="1" applyFill="1" applyBorder="1" applyAlignment="1">
      <alignment horizontal="center" vertical="center"/>
    </xf>
    <xf numFmtId="0" fontId="0" fillId="6" borderId="6" xfId="0" applyFill="1" applyBorder="1" applyAlignment="1">
      <alignment horizontal="center" vertical="center"/>
    </xf>
    <xf numFmtId="0" fontId="0" fillId="6" borderId="14" xfId="0" applyFill="1" applyBorder="1" applyAlignment="1">
      <alignment horizontal="center" vertical="center"/>
    </xf>
    <xf numFmtId="44" fontId="4" fillId="6" borderId="7" xfId="0" applyNumberFormat="1"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4B844-5921-4474-9C2D-227F5CA1566A}">
  <dimension ref="A1:Q46"/>
  <sheetViews>
    <sheetView tabSelected="1" topLeftCell="A19" zoomScale="70" zoomScaleNormal="70" workbookViewId="0">
      <selection activeCell="C48" sqref="C48"/>
    </sheetView>
  </sheetViews>
  <sheetFormatPr defaultColWidth="12.7109375" defaultRowHeight="15" x14ac:dyDescent="0.25"/>
  <cols>
    <col min="1" max="1" width="10.7109375" bestFit="1" customWidth="1"/>
    <col min="2" max="2" width="21" bestFit="1" customWidth="1"/>
    <col min="3" max="3" width="10.5703125" bestFit="1" customWidth="1"/>
    <col min="4" max="4" width="12.28515625" bestFit="1" customWidth="1"/>
    <col min="5" max="5" width="15.85546875" bestFit="1" customWidth="1"/>
    <col min="6" max="6" width="12.7109375" customWidth="1"/>
    <col min="7" max="7" width="12.28515625" bestFit="1" customWidth="1"/>
    <col min="8" max="8" width="15.85546875" bestFit="1" customWidth="1"/>
    <col min="9" max="9" width="13.7109375" customWidth="1"/>
    <col min="10" max="10" width="12.28515625" bestFit="1" customWidth="1"/>
    <col min="11" max="11" width="15.85546875" bestFit="1" customWidth="1"/>
    <col min="12" max="12" width="13.7109375" customWidth="1"/>
    <col min="13" max="13" width="12.28515625" bestFit="1" customWidth="1"/>
    <col min="14" max="14" width="15.85546875" bestFit="1" customWidth="1"/>
    <col min="15" max="15" width="13.7109375" customWidth="1"/>
    <col min="16" max="16" width="12.28515625" bestFit="1" customWidth="1"/>
    <col min="17" max="17" width="15.85546875" bestFit="1" customWidth="1"/>
  </cols>
  <sheetData>
    <row r="1" spans="1:17" x14ac:dyDescent="0.25">
      <c r="A1" s="90" t="s">
        <v>29</v>
      </c>
      <c r="B1" s="91"/>
      <c r="C1" s="91"/>
      <c r="D1" s="91"/>
      <c r="E1" s="91"/>
      <c r="F1" s="91"/>
      <c r="G1" s="91"/>
      <c r="H1" s="91"/>
      <c r="I1" s="91"/>
      <c r="J1" s="91"/>
      <c r="K1" s="91"/>
      <c r="L1" s="91"/>
      <c r="M1" s="91"/>
      <c r="N1" s="91"/>
      <c r="O1" s="91"/>
      <c r="P1" s="91"/>
      <c r="Q1" s="92"/>
    </row>
    <row r="2" spans="1:17" x14ac:dyDescent="0.25">
      <c r="A2" s="93"/>
      <c r="B2" s="94"/>
      <c r="C2" s="94"/>
      <c r="D2" s="94"/>
      <c r="E2" s="94"/>
      <c r="F2" s="94"/>
      <c r="G2" s="94"/>
      <c r="H2" s="94"/>
      <c r="I2" s="94"/>
      <c r="J2" s="94"/>
      <c r="K2" s="94"/>
      <c r="L2" s="94"/>
      <c r="M2" s="94"/>
      <c r="N2" s="94"/>
      <c r="O2" s="94"/>
      <c r="P2" s="94"/>
      <c r="Q2" s="95"/>
    </row>
    <row r="3" spans="1:17" x14ac:dyDescent="0.25">
      <c r="A3" s="93"/>
      <c r="B3" s="94"/>
      <c r="C3" s="94"/>
      <c r="D3" s="94"/>
      <c r="E3" s="94"/>
      <c r="F3" s="94"/>
      <c r="G3" s="94"/>
      <c r="H3" s="94"/>
      <c r="I3" s="94"/>
      <c r="J3" s="94"/>
      <c r="K3" s="94"/>
      <c r="L3" s="94"/>
      <c r="M3" s="94"/>
      <c r="N3" s="94"/>
      <c r="O3" s="94"/>
      <c r="P3" s="94"/>
      <c r="Q3" s="95"/>
    </row>
    <row r="4" spans="1:17" ht="210" customHeight="1" thickBot="1" x14ac:dyDescent="0.3">
      <c r="A4" s="96"/>
      <c r="B4" s="97"/>
      <c r="C4" s="97"/>
      <c r="D4" s="97"/>
      <c r="E4" s="97"/>
      <c r="F4" s="97"/>
      <c r="G4" s="97"/>
      <c r="H4" s="97"/>
      <c r="I4" s="97"/>
      <c r="J4" s="97"/>
      <c r="K4" s="97"/>
      <c r="L4" s="97"/>
      <c r="M4" s="97"/>
      <c r="N4" s="97"/>
      <c r="O4" s="97"/>
      <c r="P4" s="97"/>
      <c r="Q4" s="98"/>
    </row>
    <row r="5" spans="1:17" x14ac:dyDescent="0.25">
      <c r="A5" s="78" t="s">
        <v>26</v>
      </c>
      <c r="B5" s="79"/>
      <c r="C5" s="82" t="s">
        <v>31</v>
      </c>
      <c r="D5" s="83"/>
      <c r="E5" s="83"/>
      <c r="F5" s="83"/>
      <c r="G5" s="83"/>
      <c r="H5" s="83"/>
      <c r="I5" s="83"/>
      <c r="J5" s="83"/>
      <c r="K5" s="83"/>
      <c r="L5" s="83"/>
      <c r="M5" s="83"/>
      <c r="N5" s="83"/>
      <c r="O5" s="83"/>
      <c r="P5" s="83"/>
      <c r="Q5" s="84"/>
    </row>
    <row r="6" spans="1:17" ht="15.75" thickBot="1" x14ac:dyDescent="0.3">
      <c r="A6" s="80"/>
      <c r="B6" s="81"/>
      <c r="C6" s="85"/>
      <c r="D6" s="86"/>
      <c r="E6" s="86"/>
      <c r="F6" s="86"/>
      <c r="G6" s="86"/>
      <c r="H6" s="86"/>
      <c r="I6" s="86"/>
      <c r="J6" s="86"/>
      <c r="K6" s="86"/>
      <c r="L6" s="86"/>
      <c r="M6" s="86"/>
      <c r="N6" s="86"/>
      <c r="O6" s="86"/>
      <c r="P6" s="86"/>
      <c r="Q6" s="87"/>
    </row>
    <row r="7" spans="1:17" s="19" customFormat="1" ht="30.75" thickBot="1" x14ac:dyDescent="0.3">
      <c r="A7" s="60" t="s">
        <v>1</v>
      </c>
      <c r="B7" s="61" t="s">
        <v>0</v>
      </c>
      <c r="C7" s="62" t="s">
        <v>4</v>
      </c>
      <c r="D7" s="63" t="s">
        <v>5</v>
      </c>
      <c r="E7" s="64" t="s">
        <v>10</v>
      </c>
      <c r="F7" s="65" t="s">
        <v>4</v>
      </c>
      <c r="G7" s="66" t="s">
        <v>6</v>
      </c>
      <c r="H7" s="67" t="s">
        <v>11</v>
      </c>
      <c r="I7" s="68" t="s">
        <v>4</v>
      </c>
      <c r="J7" s="69" t="s">
        <v>7</v>
      </c>
      <c r="K7" s="70" t="s">
        <v>14</v>
      </c>
      <c r="L7" s="71" t="s">
        <v>4</v>
      </c>
      <c r="M7" s="72" t="s">
        <v>8</v>
      </c>
      <c r="N7" s="73" t="s">
        <v>13</v>
      </c>
      <c r="O7" s="74" t="s">
        <v>4</v>
      </c>
      <c r="P7" s="75" t="s">
        <v>9</v>
      </c>
      <c r="Q7" s="76" t="s">
        <v>12</v>
      </c>
    </row>
    <row r="8" spans="1:17" ht="15" customHeight="1" x14ac:dyDescent="0.25">
      <c r="A8" s="99">
        <v>600</v>
      </c>
      <c r="B8" s="24" t="s">
        <v>25</v>
      </c>
      <c r="C8" s="25">
        <v>52</v>
      </c>
      <c r="D8" s="26">
        <v>0.08</v>
      </c>
      <c r="E8" s="27">
        <f>(D8*A8)*C8</f>
        <v>2496</v>
      </c>
      <c r="F8" s="53">
        <v>52</v>
      </c>
      <c r="G8" s="28">
        <v>9.5000000000000001E-2</v>
      </c>
      <c r="H8" s="29">
        <f>(G8*$A$8)*$F$8</f>
        <v>2964</v>
      </c>
      <c r="I8" s="54">
        <v>52</v>
      </c>
      <c r="J8" s="30">
        <v>0.04</v>
      </c>
      <c r="K8" s="31">
        <f>(J8*$A$8)*$I$8</f>
        <v>1248</v>
      </c>
      <c r="L8" s="55">
        <v>52</v>
      </c>
      <c r="M8" s="58">
        <v>5.5E-2</v>
      </c>
      <c r="N8" s="32">
        <f>(M8*$A$8)*$L$8</f>
        <v>1716</v>
      </c>
      <c r="O8" s="56">
        <v>52</v>
      </c>
      <c r="P8" s="59">
        <v>7.0000000000000007E-2</v>
      </c>
      <c r="Q8" s="33">
        <f>(P8*$A$8)*$O$8</f>
        <v>2184.0000000000005</v>
      </c>
    </row>
    <row r="9" spans="1:17" ht="15" customHeight="1" x14ac:dyDescent="0.25">
      <c r="A9" s="77"/>
      <c r="B9" s="22" t="s">
        <v>2</v>
      </c>
      <c r="C9" s="4">
        <v>1</v>
      </c>
      <c r="D9" s="2">
        <v>600</v>
      </c>
      <c r="E9" s="3">
        <f>C9*D9</f>
        <v>600</v>
      </c>
      <c r="F9" s="20">
        <v>1</v>
      </c>
      <c r="G9" s="20">
        <v>600</v>
      </c>
      <c r="H9" s="6">
        <f>$F9*G9</f>
        <v>600</v>
      </c>
      <c r="I9" s="11">
        <v>2</v>
      </c>
      <c r="J9" s="57">
        <v>600</v>
      </c>
      <c r="K9" s="8">
        <f>$I9*J9</f>
        <v>1200</v>
      </c>
      <c r="L9" s="12">
        <v>1</v>
      </c>
      <c r="M9" s="21">
        <v>600</v>
      </c>
      <c r="N9" s="15">
        <f>$L9*M9</f>
        <v>600</v>
      </c>
      <c r="O9" s="18">
        <v>1</v>
      </c>
      <c r="P9" s="17">
        <v>600</v>
      </c>
      <c r="Q9" s="13">
        <f>$O9*P9</f>
        <v>600</v>
      </c>
    </row>
    <row r="10" spans="1:17" ht="15" customHeight="1" x14ac:dyDescent="0.25">
      <c r="A10" s="77"/>
      <c r="B10" s="22" t="s">
        <v>3</v>
      </c>
      <c r="C10" s="4"/>
      <c r="D10" s="1"/>
      <c r="E10" s="3">
        <f t="shared" ref="E10:E17" si="0">C10*D10</f>
        <v>0</v>
      </c>
      <c r="F10" s="20"/>
      <c r="G10" s="20"/>
      <c r="H10" s="6">
        <f t="shared" ref="H10:H17" si="1">$F10*G10</f>
        <v>0</v>
      </c>
      <c r="I10" s="11">
        <v>0.5</v>
      </c>
      <c r="J10" s="57">
        <v>600</v>
      </c>
      <c r="K10" s="8">
        <f t="shared" ref="K10:K17" si="2">$I10*J10</f>
        <v>300</v>
      </c>
      <c r="L10" s="12"/>
      <c r="M10" s="21"/>
      <c r="N10" s="15">
        <f t="shared" ref="N10:N17" si="3">$L10*M10</f>
        <v>0</v>
      </c>
      <c r="O10" s="18">
        <v>0.5</v>
      </c>
      <c r="P10" s="17">
        <v>600</v>
      </c>
      <c r="Q10" s="13">
        <f t="shared" ref="Q10:Q17" si="4">$O10*P10</f>
        <v>300</v>
      </c>
    </row>
    <row r="11" spans="1:17" ht="15" customHeight="1" x14ac:dyDescent="0.25">
      <c r="A11" s="77"/>
      <c r="B11" s="22" t="s">
        <v>15</v>
      </c>
      <c r="C11" s="4"/>
      <c r="D11" s="1"/>
      <c r="E11" s="3">
        <f t="shared" si="0"/>
        <v>0</v>
      </c>
      <c r="F11" s="20">
        <v>1</v>
      </c>
      <c r="G11" s="52">
        <v>33</v>
      </c>
      <c r="H11" s="6">
        <f t="shared" si="1"/>
        <v>33</v>
      </c>
      <c r="I11" s="11">
        <v>1</v>
      </c>
      <c r="J11" s="57">
        <v>50</v>
      </c>
      <c r="K11" s="8">
        <f>$I11*J11</f>
        <v>50</v>
      </c>
      <c r="L11" s="12"/>
      <c r="M11" s="21"/>
      <c r="N11" s="15">
        <f t="shared" si="3"/>
        <v>0</v>
      </c>
      <c r="O11" s="18"/>
      <c r="P11" s="17"/>
      <c r="Q11" s="13">
        <f t="shared" si="4"/>
        <v>0</v>
      </c>
    </row>
    <row r="12" spans="1:17" ht="15" customHeight="1" x14ac:dyDescent="0.25">
      <c r="A12" s="77"/>
      <c r="B12" s="22" t="s">
        <v>16</v>
      </c>
      <c r="C12" s="4"/>
      <c r="D12" s="1"/>
      <c r="E12" s="3">
        <f t="shared" si="0"/>
        <v>0</v>
      </c>
      <c r="F12" s="20"/>
      <c r="G12" s="20"/>
      <c r="H12" s="6">
        <f t="shared" si="1"/>
        <v>0</v>
      </c>
      <c r="I12" s="11">
        <v>52</v>
      </c>
      <c r="J12" s="57">
        <v>8</v>
      </c>
      <c r="K12" s="8">
        <f t="shared" si="2"/>
        <v>416</v>
      </c>
      <c r="L12" s="12"/>
      <c r="M12" s="21"/>
      <c r="N12" s="15">
        <f t="shared" si="3"/>
        <v>0</v>
      </c>
      <c r="O12" s="18"/>
      <c r="P12" s="17"/>
      <c r="Q12" s="13">
        <f t="shared" si="4"/>
        <v>0</v>
      </c>
    </row>
    <row r="13" spans="1:17" ht="15" customHeight="1" x14ac:dyDescent="0.25">
      <c r="A13" s="77"/>
      <c r="B13" s="22" t="s">
        <v>17</v>
      </c>
      <c r="C13" s="4"/>
      <c r="D13" s="1"/>
      <c r="E13" s="3">
        <f t="shared" si="0"/>
        <v>0</v>
      </c>
      <c r="F13" s="20"/>
      <c r="G13" s="52"/>
      <c r="H13" s="6">
        <f t="shared" si="1"/>
        <v>0</v>
      </c>
      <c r="I13" s="11">
        <v>4</v>
      </c>
      <c r="J13" s="10">
        <v>250</v>
      </c>
      <c r="K13" s="8">
        <f t="shared" si="2"/>
        <v>1000</v>
      </c>
      <c r="L13" s="12">
        <v>4</v>
      </c>
      <c r="M13" s="21">
        <v>200</v>
      </c>
      <c r="N13" s="15">
        <f t="shared" si="3"/>
        <v>800</v>
      </c>
      <c r="O13" s="18"/>
      <c r="P13" s="17"/>
      <c r="Q13" s="13">
        <f t="shared" si="4"/>
        <v>0</v>
      </c>
    </row>
    <row r="14" spans="1:17" ht="15" customHeight="1" x14ac:dyDescent="0.25">
      <c r="A14" s="77"/>
      <c r="B14" s="22" t="s">
        <v>18</v>
      </c>
      <c r="C14" s="4">
        <v>1</v>
      </c>
      <c r="D14" s="2">
        <v>300</v>
      </c>
      <c r="E14" s="3">
        <f t="shared" si="0"/>
        <v>300</v>
      </c>
      <c r="F14" s="20"/>
      <c r="G14" s="20"/>
      <c r="H14" s="6">
        <f t="shared" si="1"/>
        <v>0</v>
      </c>
      <c r="I14" s="11">
        <v>1</v>
      </c>
      <c r="J14" s="10">
        <v>399</v>
      </c>
      <c r="K14" s="8">
        <f>$I14*J14</f>
        <v>399</v>
      </c>
      <c r="L14" s="12"/>
      <c r="M14" s="21"/>
      <c r="N14" s="15">
        <f t="shared" si="3"/>
        <v>0</v>
      </c>
      <c r="O14" s="18"/>
      <c r="P14" s="17"/>
      <c r="Q14" s="13">
        <f t="shared" si="4"/>
        <v>0</v>
      </c>
    </row>
    <row r="15" spans="1:17" ht="15" customHeight="1" x14ac:dyDescent="0.25">
      <c r="A15" s="77"/>
      <c r="B15" s="22" t="s">
        <v>20</v>
      </c>
      <c r="C15" s="4"/>
      <c r="D15" s="1"/>
      <c r="E15" s="3">
        <f t="shared" si="0"/>
        <v>0</v>
      </c>
      <c r="F15" s="20"/>
      <c r="G15" s="20"/>
      <c r="H15" s="6">
        <f t="shared" si="1"/>
        <v>0</v>
      </c>
      <c r="I15" s="11">
        <v>12</v>
      </c>
      <c r="J15" s="10">
        <v>30</v>
      </c>
      <c r="K15" s="8">
        <f t="shared" si="2"/>
        <v>360</v>
      </c>
      <c r="L15" s="12"/>
      <c r="M15" s="21"/>
      <c r="N15" s="15">
        <f t="shared" si="3"/>
        <v>0</v>
      </c>
      <c r="O15" s="18"/>
      <c r="P15" s="17"/>
      <c r="Q15" s="13">
        <f t="shared" si="4"/>
        <v>0</v>
      </c>
    </row>
    <row r="16" spans="1:17" ht="15" customHeight="1" x14ac:dyDescent="0.25">
      <c r="A16" s="77"/>
      <c r="B16" s="22" t="s">
        <v>22</v>
      </c>
      <c r="C16" s="4"/>
      <c r="D16" s="1"/>
      <c r="E16" s="3">
        <f t="shared" si="0"/>
        <v>0</v>
      </c>
      <c r="F16" s="20"/>
      <c r="G16" s="20"/>
      <c r="H16" s="6">
        <f t="shared" si="1"/>
        <v>0</v>
      </c>
      <c r="I16" s="11"/>
      <c r="J16" s="10"/>
      <c r="K16" s="8">
        <f t="shared" si="2"/>
        <v>0</v>
      </c>
      <c r="L16" s="12"/>
      <c r="M16" s="21"/>
      <c r="N16" s="15">
        <f t="shared" si="3"/>
        <v>0</v>
      </c>
      <c r="O16" s="18"/>
      <c r="P16" s="17"/>
      <c r="Q16" s="13">
        <f t="shared" si="4"/>
        <v>0</v>
      </c>
    </row>
    <row r="17" spans="1:17" ht="15" customHeight="1" x14ac:dyDescent="0.25">
      <c r="A17" s="77"/>
      <c r="B17" s="22" t="s">
        <v>21</v>
      </c>
      <c r="C17" s="4"/>
      <c r="D17" s="1"/>
      <c r="E17" s="3">
        <f t="shared" si="0"/>
        <v>0</v>
      </c>
      <c r="F17" s="20"/>
      <c r="G17" s="20"/>
      <c r="H17" s="6">
        <f t="shared" si="1"/>
        <v>0</v>
      </c>
      <c r="I17" s="11"/>
      <c r="J17" s="10"/>
      <c r="K17" s="8">
        <f t="shared" si="2"/>
        <v>0</v>
      </c>
      <c r="L17" s="12"/>
      <c r="M17" s="21"/>
      <c r="N17" s="15">
        <f t="shared" si="3"/>
        <v>0</v>
      </c>
      <c r="O17" s="18"/>
      <c r="P17" s="17"/>
      <c r="Q17" s="13">
        <f t="shared" si="4"/>
        <v>0</v>
      </c>
    </row>
    <row r="18" spans="1:17" ht="15" customHeight="1" x14ac:dyDescent="0.25">
      <c r="A18" s="77"/>
      <c r="B18" s="22" t="s">
        <v>23</v>
      </c>
      <c r="C18" s="4"/>
      <c r="D18" s="1"/>
      <c r="E18" s="5">
        <f>SUM(E8:E17)</f>
        <v>3396</v>
      </c>
      <c r="F18" s="20"/>
      <c r="G18" s="20"/>
      <c r="H18" s="7">
        <f>SUM(H8:H17)</f>
        <v>3597</v>
      </c>
      <c r="I18" s="11"/>
      <c r="J18" s="10"/>
      <c r="K18" s="9">
        <f>SUM(K8:K17)</f>
        <v>4973</v>
      </c>
      <c r="L18" s="12"/>
      <c r="M18" s="21"/>
      <c r="N18" s="16">
        <f>SUM(N8:N17)</f>
        <v>3116</v>
      </c>
      <c r="O18" s="18"/>
      <c r="P18" s="17"/>
      <c r="Q18" s="14">
        <f>SUM(Q8:Q17)</f>
        <v>3084.0000000000005</v>
      </c>
    </row>
    <row r="19" spans="1:17" ht="15" customHeight="1" x14ac:dyDescent="0.25">
      <c r="A19" s="77"/>
      <c r="B19" s="22" t="s">
        <v>19</v>
      </c>
      <c r="C19" s="4"/>
      <c r="D19" s="1"/>
      <c r="E19" s="5">
        <f>E18*10%</f>
        <v>339.6</v>
      </c>
      <c r="F19" s="20"/>
      <c r="G19" s="20"/>
      <c r="H19" s="7">
        <f>H18*10%</f>
        <v>359.70000000000005</v>
      </c>
      <c r="I19" s="11"/>
      <c r="J19" s="10"/>
      <c r="K19" s="9">
        <f>K18*10%</f>
        <v>497.3</v>
      </c>
      <c r="L19" s="12"/>
      <c r="M19" s="21"/>
      <c r="N19" s="16">
        <f>N18*10%</f>
        <v>311.60000000000002</v>
      </c>
      <c r="O19" s="18"/>
      <c r="P19" s="17"/>
      <c r="Q19" s="14">
        <f>Q18*10%</f>
        <v>308.40000000000009</v>
      </c>
    </row>
    <row r="20" spans="1:17" ht="48.75" customHeight="1" thickBot="1" x14ac:dyDescent="0.3">
      <c r="A20" s="100" t="s">
        <v>30</v>
      </c>
      <c r="B20" s="23" t="s">
        <v>24</v>
      </c>
      <c r="C20" s="101"/>
      <c r="D20" s="102"/>
      <c r="E20" s="103">
        <f>E18*110%</f>
        <v>3735.6000000000004</v>
      </c>
      <c r="F20" s="104"/>
      <c r="G20" s="104"/>
      <c r="H20" s="105">
        <f>H18*110%</f>
        <v>3956.7000000000003</v>
      </c>
      <c r="I20" s="106"/>
      <c r="J20" s="107"/>
      <c r="K20" s="108">
        <f>K18*110%</f>
        <v>5470.3</v>
      </c>
      <c r="L20" s="109"/>
      <c r="M20" s="110"/>
      <c r="N20" s="111">
        <f>N18*110%</f>
        <v>3427.6000000000004</v>
      </c>
      <c r="O20" s="112"/>
      <c r="P20" s="113"/>
      <c r="Q20" s="114">
        <f>Q18*110%</f>
        <v>3392.400000000001</v>
      </c>
    </row>
    <row r="21" spans="1:17" x14ac:dyDescent="0.25">
      <c r="A21" s="51" t="s">
        <v>27</v>
      </c>
      <c r="B21" s="51"/>
      <c r="C21" s="51"/>
      <c r="D21" s="51"/>
      <c r="E21" s="51"/>
      <c r="F21" s="51"/>
      <c r="G21" s="51"/>
      <c r="H21" s="51"/>
      <c r="I21" s="51"/>
      <c r="J21" s="51"/>
      <c r="K21" s="51"/>
      <c r="L21" s="51"/>
      <c r="M21" s="51"/>
      <c r="N21" s="51"/>
      <c r="O21" s="51"/>
      <c r="P21" s="51"/>
      <c r="Q21" s="51"/>
    </row>
    <row r="22" spans="1:17" x14ac:dyDescent="0.25">
      <c r="A22" s="51"/>
      <c r="B22" s="51"/>
      <c r="C22" s="51"/>
      <c r="D22" s="51"/>
      <c r="E22" s="51"/>
      <c r="F22" s="51"/>
      <c r="G22" s="51"/>
      <c r="H22" s="51"/>
      <c r="I22" s="51"/>
      <c r="J22" s="51"/>
      <c r="K22" s="51"/>
      <c r="L22" s="51"/>
      <c r="M22" s="51"/>
      <c r="N22" s="51"/>
      <c r="O22" s="51"/>
      <c r="P22" s="51"/>
      <c r="Q22" s="51"/>
    </row>
    <row r="23" spans="1:17" x14ac:dyDescent="0.25">
      <c r="A23" s="51"/>
      <c r="B23" s="51"/>
      <c r="C23" s="51"/>
      <c r="D23" s="51"/>
      <c r="E23" s="51"/>
      <c r="F23" s="51"/>
      <c r="G23" s="51"/>
      <c r="H23" s="51"/>
      <c r="I23" s="51"/>
      <c r="J23" s="51"/>
      <c r="K23" s="51"/>
      <c r="L23" s="51"/>
      <c r="M23" s="51"/>
      <c r="N23" s="51"/>
      <c r="O23" s="51"/>
      <c r="P23" s="51"/>
      <c r="Q23" s="51"/>
    </row>
    <row r="24" spans="1:17" x14ac:dyDescent="0.25">
      <c r="A24" s="51"/>
      <c r="B24" s="51"/>
      <c r="C24" s="51"/>
      <c r="D24" s="51"/>
      <c r="E24" s="51"/>
      <c r="F24" s="51"/>
      <c r="G24" s="51"/>
      <c r="H24" s="51"/>
      <c r="I24" s="51"/>
      <c r="J24" s="51"/>
      <c r="K24" s="51"/>
      <c r="L24" s="51"/>
      <c r="M24" s="51"/>
      <c r="N24" s="51"/>
      <c r="O24" s="51"/>
      <c r="P24" s="51"/>
      <c r="Q24" s="51"/>
    </row>
    <row r="25" spans="1:17" ht="15.75" thickBot="1" x14ac:dyDescent="0.3">
      <c r="A25" s="51"/>
      <c r="B25" s="51"/>
      <c r="C25" s="51"/>
      <c r="D25" s="51"/>
      <c r="E25" s="51"/>
      <c r="F25" s="51"/>
      <c r="G25" s="51"/>
      <c r="H25" s="51"/>
      <c r="I25" s="51"/>
      <c r="J25" s="51"/>
      <c r="K25" s="51"/>
      <c r="L25" s="51"/>
      <c r="M25" s="51"/>
      <c r="N25" s="51"/>
      <c r="O25" s="51"/>
      <c r="P25" s="51"/>
      <c r="Q25" s="51"/>
    </row>
    <row r="26" spans="1:17" x14ac:dyDescent="0.25">
      <c r="A26" s="78" t="s">
        <v>28</v>
      </c>
      <c r="B26" s="79"/>
      <c r="C26" s="51"/>
      <c r="D26" s="51"/>
      <c r="E26" s="51"/>
      <c r="F26" s="51"/>
      <c r="G26" s="51"/>
      <c r="H26" s="51"/>
      <c r="I26" s="51"/>
      <c r="J26" s="51"/>
      <c r="K26" s="51"/>
      <c r="L26" s="51"/>
      <c r="M26" s="51"/>
      <c r="N26" s="51"/>
      <c r="O26" s="51"/>
      <c r="P26" s="51"/>
      <c r="Q26" s="51"/>
    </row>
    <row r="27" spans="1:17" ht="15.75" thickBot="1" x14ac:dyDescent="0.3">
      <c r="A27" s="88"/>
      <c r="B27" s="89"/>
      <c r="C27" s="51"/>
      <c r="D27" s="51"/>
      <c r="E27" s="51"/>
      <c r="F27" s="51"/>
      <c r="G27" s="51"/>
      <c r="H27" s="51"/>
      <c r="I27" s="51"/>
      <c r="J27" s="51"/>
      <c r="K27" s="51"/>
      <c r="L27" s="51"/>
      <c r="M27" s="51"/>
      <c r="N27" s="51"/>
      <c r="O27" s="51"/>
      <c r="P27" s="51"/>
      <c r="Q27" s="51"/>
    </row>
    <row r="28" spans="1:17" ht="30.75" thickBot="1" x14ac:dyDescent="0.3">
      <c r="A28" s="49" t="s">
        <v>1</v>
      </c>
      <c r="B28" s="50" t="s">
        <v>0</v>
      </c>
      <c r="C28" s="34" t="s">
        <v>4</v>
      </c>
      <c r="D28" s="35" t="s">
        <v>5</v>
      </c>
      <c r="E28" s="36" t="s">
        <v>10</v>
      </c>
      <c r="F28" s="37" t="s">
        <v>4</v>
      </c>
      <c r="G28" s="38" t="s">
        <v>6</v>
      </c>
      <c r="H28" s="39" t="s">
        <v>11</v>
      </c>
      <c r="I28" s="40" t="s">
        <v>4</v>
      </c>
      <c r="J28" s="41" t="s">
        <v>7</v>
      </c>
      <c r="K28" s="42" t="s">
        <v>14</v>
      </c>
      <c r="L28" s="43" t="s">
        <v>4</v>
      </c>
      <c r="M28" s="44" t="s">
        <v>8</v>
      </c>
      <c r="N28" s="45" t="s">
        <v>13</v>
      </c>
      <c r="O28" s="46" t="s">
        <v>4</v>
      </c>
      <c r="P28" s="47" t="s">
        <v>9</v>
      </c>
      <c r="Q28" s="48" t="s">
        <v>12</v>
      </c>
    </row>
    <row r="29" spans="1:17" ht="15" customHeight="1" x14ac:dyDescent="0.25">
      <c r="A29" s="99">
        <v>600</v>
      </c>
      <c r="B29" s="24" t="s">
        <v>25</v>
      </c>
      <c r="C29" s="25"/>
      <c r="D29" s="26"/>
      <c r="E29" s="27">
        <f>(D29*A29)*C29</f>
        <v>0</v>
      </c>
      <c r="F29" s="53"/>
      <c r="G29" s="28"/>
      <c r="H29" s="29">
        <f>(G29*$A$8)*$F$8</f>
        <v>0</v>
      </c>
      <c r="I29" s="11"/>
      <c r="J29" s="10"/>
      <c r="K29" s="31">
        <f>(J29*$A$8)*$I$8</f>
        <v>0</v>
      </c>
      <c r="L29" s="12"/>
      <c r="M29" s="21"/>
      <c r="N29" s="32">
        <f>(M29*$A$8)*$L$8</f>
        <v>0</v>
      </c>
      <c r="O29" s="18"/>
      <c r="P29" s="17"/>
      <c r="Q29" s="33">
        <f>(P29*$A$8)*$O$8</f>
        <v>0</v>
      </c>
    </row>
    <row r="30" spans="1:17" ht="15" customHeight="1" x14ac:dyDescent="0.25">
      <c r="A30" s="77"/>
      <c r="B30" s="22" t="s">
        <v>2</v>
      </c>
      <c r="C30" s="4"/>
      <c r="D30" s="2"/>
      <c r="E30" s="3">
        <f>C30*D30</f>
        <v>0</v>
      </c>
      <c r="F30" s="20"/>
      <c r="G30" s="20"/>
      <c r="H30" s="6">
        <f>$F30*G30</f>
        <v>0</v>
      </c>
      <c r="I30" s="11"/>
      <c r="J30" s="10"/>
      <c r="K30" s="8">
        <f>$I30*J30</f>
        <v>0</v>
      </c>
      <c r="L30" s="12"/>
      <c r="M30" s="21"/>
      <c r="N30" s="15">
        <f>$L30*M30</f>
        <v>0</v>
      </c>
      <c r="O30" s="18"/>
      <c r="P30" s="17"/>
      <c r="Q30" s="13">
        <f>$O30*P30</f>
        <v>0</v>
      </c>
    </row>
    <row r="31" spans="1:17" ht="15" customHeight="1" x14ac:dyDescent="0.25">
      <c r="A31" s="77"/>
      <c r="B31" s="22" t="s">
        <v>3</v>
      </c>
      <c r="C31" s="4"/>
      <c r="D31" s="1"/>
      <c r="E31" s="3">
        <f t="shared" ref="E31:E38" si="5">C31*D31</f>
        <v>0</v>
      </c>
      <c r="F31" s="20"/>
      <c r="G31" s="20"/>
      <c r="H31" s="6">
        <f t="shared" ref="H31:H38" si="6">$F31*G31</f>
        <v>0</v>
      </c>
      <c r="I31" s="11"/>
      <c r="J31" s="10"/>
      <c r="K31" s="8">
        <f t="shared" ref="K31:K38" si="7">$I31*J31</f>
        <v>0</v>
      </c>
      <c r="L31" s="12"/>
      <c r="M31" s="21"/>
      <c r="N31" s="15">
        <f t="shared" ref="N31:N38" si="8">$L31*M31</f>
        <v>0</v>
      </c>
      <c r="O31" s="18"/>
      <c r="P31" s="17"/>
      <c r="Q31" s="13">
        <f t="shared" ref="Q31:Q38" si="9">$O31*P31</f>
        <v>0</v>
      </c>
    </row>
    <row r="32" spans="1:17" ht="15" customHeight="1" x14ac:dyDescent="0.25">
      <c r="A32" s="77"/>
      <c r="B32" s="22" t="s">
        <v>15</v>
      </c>
      <c r="C32" s="4"/>
      <c r="D32" s="1"/>
      <c r="E32" s="3">
        <f t="shared" si="5"/>
        <v>0</v>
      </c>
      <c r="F32" s="20"/>
      <c r="G32" s="52"/>
      <c r="H32" s="6">
        <f t="shared" si="6"/>
        <v>0</v>
      </c>
      <c r="I32" s="11"/>
      <c r="J32" s="10"/>
      <c r="K32" s="8">
        <f>$I32*J32</f>
        <v>0</v>
      </c>
      <c r="L32" s="12"/>
      <c r="M32" s="21"/>
      <c r="N32" s="15">
        <f t="shared" si="8"/>
        <v>0</v>
      </c>
      <c r="O32" s="18"/>
      <c r="P32" s="17"/>
      <c r="Q32" s="13">
        <f t="shared" si="9"/>
        <v>0</v>
      </c>
    </row>
    <row r="33" spans="1:17" ht="15" customHeight="1" x14ac:dyDescent="0.25">
      <c r="A33" s="77"/>
      <c r="B33" s="22" t="s">
        <v>16</v>
      </c>
      <c r="C33" s="4"/>
      <c r="D33" s="1"/>
      <c r="E33" s="3">
        <f t="shared" si="5"/>
        <v>0</v>
      </c>
      <c r="F33" s="20"/>
      <c r="G33" s="20"/>
      <c r="H33" s="6">
        <f t="shared" si="6"/>
        <v>0</v>
      </c>
      <c r="I33" s="11"/>
      <c r="J33" s="10"/>
      <c r="K33" s="8">
        <f t="shared" si="7"/>
        <v>0</v>
      </c>
      <c r="L33" s="12"/>
      <c r="M33" s="21"/>
      <c r="N33" s="15">
        <f t="shared" si="8"/>
        <v>0</v>
      </c>
      <c r="O33" s="18"/>
      <c r="P33" s="17"/>
      <c r="Q33" s="13">
        <f t="shared" si="9"/>
        <v>0</v>
      </c>
    </row>
    <row r="34" spans="1:17" ht="15" customHeight="1" x14ac:dyDescent="0.25">
      <c r="A34" s="77"/>
      <c r="B34" s="22" t="s">
        <v>17</v>
      </c>
      <c r="C34" s="4"/>
      <c r="D34" s="1"/>
      <c r="E34" s="3">
        <f t="shared" si="5"/>
        <v>0</v>
      </c>
      <c r="F34" s="20"/>
      <c r="G34" s="52"/>
      <c r="H34" s="6">
        <f t="shared" si="6"/>
        <v>0</v>
      </c>
      <c r="I34" s="11"/>
      <c r="J34" s="10"/>
      <c r="K34" s="8">
        <f t="shared" si="7"/>
        <v>0</v>
      </c>
      <c r="L34" s="12"/>
      <c r="M34" s="21"/>
      <c r="N34" s="15">
        <f t="shared" si="8"/>
        <v>0</v>
      </c>
      <c r="O34" s="18"/>
      <c r="P34" s="17"/>
      <c r="Q34" s="13">
        <f t="shared" si="9"/>
        <v>0</v>
      </c>
    </row>
    <row r="35" spans="1:17" ht="15" customHeight="1" x14ac:dyDescent="0.25">
      <c r="A35" s="77"/>
      <c r="B35" s="22" t="s">
        <v>18</v>
      </c>
      <c r="C35" s="4"/>
      <c r="D35" s="2"/>
      <c r="E35" s="3">
        <f t="shared" si="5"/>
        <v>0</v>
      </c>
      <c r="F35" s="20"/>
      <c r="G35" s="20"/>
      <c r="H35" s="6">
        <f t="shared" si="6"/>
        <v>0</v>
      </c>
      <c r="I35" s="11"/>
      <c r="J35" s="10"/>
      <c r="K35" s="8">
        <f>$I35*J35</f>
        <v>0</v>
      </c>
      <c r="L35" s="12"/>
      <c r="M35" s="21"/>
      <c r="N35" s="15">
        <f t="shared" si="8"/>
        <v>0</v>
      </c>
      <c r="O35" s="18"/>
      <c r="P35" s="17"/>
      <c r="Q35" s="13">
        <f t="shared" si="9"/>
        <v>0</v>
      </c>
    </row>
    <row r="36" spans="1:17" ht="15" customHeight="1" x14ac:dyDescent="0.25">
      <c r="A36" s="77"/>
      <c r="B36" s="22" t="s">
        <v>20</v>
      </c>
      <c r="C36" s="4"/>
      <c r="D36" s="1"/>
      <c r="E36" s="3">
        <f t="shared" si="5"/>
        <v>0</v>
      </c>
      <c r="F36" s="20"/>
      <c r="G36" s="20"/>
      <c r="H36" s="6">
        <f t="shared" si="6"/>
        <v>0</v>
      </c>
      <c r="I36" s="11"/>
      <c r="J36" s="10"/>
      <c r="K36" s="8">
        <f t="shared" si="7"/>
        <v>0</v>
      </c>
      <c r="L36" s="12"/>
      <c r="M36" s="21"/>
      <c r="N36" s="15">
        <f t="shared" si="8"/>
        <v>0</v>
      </c>
      <c r="O36" s="18"/>
      <c r="P36" s="17"/>
      <c r="Q36" s="13">
        <f t="shared" si="9"/>
        <v>0</v>
      </c>
    </row>
    <row r="37" spans="1:17" ht="15" customHeight="1" x14ac:dyDescent="0.25">
      <c r="A37" s="77"/>
      <c r="B37" s="22" t="s">
        <v>22</v>
      </c>
      <c r="C37" s="4"/>
      <c r="D37" s="1"/>
      <c r="E37" s="3">
        <f t="shared" si="5"/>
        <v>0</v>
      </c>
      <c r="F37" s="20"/>
      <c r="G37" s="20"/>
      <c r="H37" s="6">
        <f t="shared" si="6"/>
        <v>0</v>
      </c>
      <c r="I37" s="11"/>
      <c r="J37" s="10"/>
      <c r="K37" s="8">
        <f t="shared" si="7"/>
        <v>0</v>
      </c>
      <c r="L37" s="12"/>
      <c r="M37" s="21"/>
      <c r="N37" s="15">
        <f t="shared" si="8"/>
        <v>0</v>
      </c>
      <c r="O37" s="18"/>
      <c r="P37" s="17"/>
      <c r="Q37" s="13">
        <f t="shared" si="9"/>
        <v>0</v>
      </c>
    </row>
    <row r="38" spans="1:17" ht="15" customHeight="1" x14ac:dyDescent="0.25">
      <c r="A38" s="77"/>
      <c r="B38" s="22" t="s">
        <v>21</v>
      </c>
      <c r="C38" s="4"/>
      <c r="D38" s="1"/>
      <c r="E38" s="3">
        <f t="shared" si="5"/>
        <v>0</v>
      </c>
      <c r="F38" s="20"/>
      <c r="G38" s="20"/>
      <c r="H38" s="6">
        <f t="shared" si="6"/>
        <v>0</v>
      </c>
      <c r="I38" s="11"/>
      <c r="J38" s="10"/>
      <c r="K38" s="8">
        <f t="shared" si="7"/>
        <v>0</v>
      </c>
      <c r="L38" s="12"/>
      <c r="M38" s="21"/>
      <c r="N38" s="15">
        <f t="shared" si="8"/>
        <v>0</v>
      </c>
      <c r="O38" s="18"/>
      <c r="P38" s="17"/>
      <c r="Q38" s="13">
        <f t="shared" si="9"/>
        <v>0</v>
      </c>
    </row>
    <row r="39" spans="1:17" ht="15" customHeight="1" x14ac:dyDescent="0.25">
      <c r="A39" s="77"/>
      <c r="B39" s="22" t="s">
        <v>23</v>
      </c>
      <c r="C39" s="4"/>
      <c r="D39" s="1"/>
      <c r="E39" s="5">
        <f>SUM(E29:E38)</f>
        <v>0</v>
      </c>
      <c r="F39" s="20"/>
      <c r="G39" s="20"/>
      <c r="H39" s="7">
        <f>SUM(H29:H38)</f>
        <v>0</v>
      </c>
      <c r="I39" s="11"/>
      <c r="J39" s="10"/>
      <c r="K39" s="9">
        <f>SUM(K29:K38)</f>
        <v>0</v>
      </c>
      <c r="L39" s="12"/>
      <c r="M39" s="21"/>
      <c r="N39" s="16">
        <f>SUM(N29:N38)</f>
        <v>0</v>
      </c>
      <c r="O39" s="18"/>
      <c r="P39" s="17"/>
      <c r="Q39" s="14">
        <f>SUM(Q29:Q38)</f>
        <v>0</v>
      </c>
    </row>
    <row r="40" spans="1:17" ht="15" customHeight="1" x14ac:dyDescent="0.25">
      <c r="A40" s="77"/>
      <c r="B40" s="22" t="s">
        <v>19</v>
      </c>
      <c r="C40" s="4"/>
      <c r="D40" s="1"/>
      <c r="E40" s="5">
        <f>E39*10%</f>
        <v>0</v>
      </c>
      <c r="F40" s="20"/>
      <c r="G40" s="20"/>
      <c r="H40" s="7">
        <f>H39*10%</f>
        <v>0</v>
      </c>
      <c r="I40" s="11"/>
      <c r="J40" s="10"/>
      <c r="K40" s="9">
        <f>K39*10%</f>
        <v>0</v>
      </c>
      <c r="L40" s="12"/>
      <c r="M40" s="21"/>
      <c r="N40" s="16">
        <f>N39*10%</f>
        <v>0</v>
      </c>
      <c r="O40" s="18"/>
      <c r="P40" s="17"/>
      <c r="Q40" s="14">
        <f>Q39*10%</f>
        <v>0</v>
      </c>
    </row>
    <row r="41" spans="1:17" ht="45.75" customHeight="1" thickBot="1" x14ac:dyDescent="0.3">
      <c r="A41" s="100" t="s">
        <v>30</v>
      </c>
      <c r="B41" s="23" t="s">
        <v>24</v>
      </c>
      <c r="C41" s="101"/>
      <c r="D41" s="102"/>
      <c r="E41" s="103">
        <f>E39*110%</f>
        <v>0</v>
      </c>
      <c r="F41" s="104"/>
      <c r="G41" s="104"/>
      <c r="H41" s="105">
        <f>H39*110%</f>
        <v>0</v>
      </c>
      <c r="I41" s="106"/>
      <c r="J41" s="107"/>
      <c r="K41" s="108">
        <f>K39*110%</f>
        <v>0</v>
      </c>
      <c r="L41" s="109"/>
      <c r="M41" s="110"/>
      <c r="N41" s="111">
        <f>N39*110%</f>
        <v>0</v>
      </c>
      <c r="O41" s="112"/>
      <c r="P41" s="113"/>
      <c r="Q41" s="114">
        <f>Q39*110%</f>
        <v>0</v>
      </c>
    </row>
    <row r="42" spans="1:17" x14ac:dyDescent="0.25">
      <c r="A42" s="51" t="s">
        <v>27</v>
      </c>
      <c r="B42" s="51"/>
      <c r="C42" s="51"/>
      <c r="D42" s="51"/>
      <c r="E42" s="51"/>
      <c r="F42" s="51"/>
      <c r="G42" s="51"/>
      <c r="H42" s="51"/>
      <c r="I42" s="51"/>
      <c r="J42" s="51"/>
      <c r="K42" s="51"/>
      <c r="L42" s="51"/>
      <c r="M42" s="51"/>
      <c r="N42" s="51"/>
      <c r="O42" s="51"/>
      <c r="P42" s="51"/>
      <c r="Q42" s="51"/>
    </row>
    <row r="46" spans="1:17" x14ac:dyDescent="0.25">
      <c r="A46" t="s">
        <v>32</v>
      </c>
    </row>
  </sheetData>
  <mergeCells count="6">
    <mergeCell ref="A5:B6"/>
    <mergeCell ref="A1:Q4"/>
    <mergeCell ref="C5:Q6"/>
    <mergeCell ref="A26:B27"/>
    <mergeCell ref="A8:A19"/>
    <mergeCell ref="A29:A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Accolade Wines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Francis</dc:creator>
  <cp:lastModifiedBy>Samantha Francis</cp:lastModifiedBy>
  <dcterms:created xsi:type="dcterms:W3CDTF">2023-07-17T06:17:47Z</dcterms:created>
  <dcterms:modified xsi:type="dcterms:W3CDTF">2023-07-17T23:11:19Z</dcterms:modified>
</cp:coreProperties>
</file>